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608" windowHeight="5892" activeTab="0"/>
  </bookViews>
  <sheets>
    <sheet name="nuôi cá lồng" sheetId="1" r:id="rId1"/>
  </sheets>
  <definedNames/>
  <calcPr fullCalcOnLoad="1"/>
</workbook>
</file>

<file path=xl/sharedStrings.xml><?xml version="1.0" encoding="utf-8"?>
<sst xmlns="http://schemas.openxmlformats.org/spreadsheetml/2006/main" count="83" uniqueCount="79">
  <si>
    <t>TT</t>
  </si>
  <si>
    <t>Địa điểm</t>
  </si>
  <si>
    <t>Định hướng đến 2030</t>
  </si>
  <si>
    <t>Tổng số</t>
  </si>
  <si>
    <t>Chia ra các năm</t>
  </si>
  <si>
    <t>A</t>
  </si>
  <si>
    <t>NUÔI TRÊN SÔNG</t>
  </si>
  <si>
    <t>I</t>
  </si>
  <si>
    <t>Sông Đà</t>
  </si>
  <si>
    <t>Huyện Thanh Sơn</t>
  </si>
  <si>
    <t>Tinh Nhuệ</t>
  </si>
  <si>
    <t>Lương Nha</t>
  </si>
  <si>
    <t>Huyện Thanh Thủy</t>
  </si>
  <si>
    <t>Tu Vũ</t>
  </si>
  <si>
    <t>Yến Mao</t>
  </si>
  <si>
    <t>Phương Mao</t>
  </si>
  <si>
    <t>Trung Nghĩa</t>
  </si>
  <si>
    <t>Đồng Luận</t>
  </si>
  <si>
    <t>Đoan Hạ</t>
  </si>
  <si>
    <t>Bảo Yên</t>
  </si>
  <si>
    <t>Thị trấn Thanh Thủy</t>
  </si>
  <si>
    <t>Tân Phương</t>
  </si>
  <si>
    <t>Thạch Đồng</t>
  </si>
  <si>
    <t>Xuân Lộc</t>
  </si>
  <si>
    <t>Huyện Tam Nông</t>
  </si>
  <si>
    <t>Hồng Đà</t>
  </si>
  <si>
    <t>II</t>
  </si>
  <si>
    <t>Sông Lô</t>
  </si>
  <si>
    <t>Huyện Đoan Hùng</t>
  </si>
  <si>
    <t>Sóc Đăng</t>
  </si>
  <si>
    <t>Chí Đám</t>
  </si>
  <si>
    <t>Hữu Đô</t>
  </si>
  <si>
    <t>Đại nghĩa</t>
  </si>
  <si>
    <t>Hùng Long</t>
  </si>
  <si>
    <t>Phú Thứ</t>
  </si>
  <si>
    <t>Vụ Quang</t>
  </si>
  <si>
    <t>TT. Đoan Hùng</t>
  </si>
  <si>
    <t>Huyện Phù Ninh</t>
  </si>
  <si>
    <t>Phú Mỹ</t>
  </si>
  <si>
    <t>Trị Quận</t>
  </si>
  <si>
    <t>Hạ Giáp</t>
  </si>
  <si>
    <t>Tiên Du</t>
  </si>
  <si>
    <t>Bình Bộ</t>
  </si>
  <si>
    <t>Tử Đà</t>
  </si>
  <si>
    <t>Vĩnh Phú</t>
  </si>
  <si>
    <t>Thành phố Việt Trì</t>
  </si>
  <si>
    <t>Hùng Lô</t>
  </si>
  <si>
    <t>Phượng Lâu</t>
  </si>
  <si>
    <t>Dữu Lâu</t>
  </si>
  <si>
    <t>Trưng Vương</t>
  </si>
  <si>
    <t>III</t>
  </si>
  <si>
    <t>Sông Bứa</t>
  </si>
  <si>
    <t>Quang Húc</t>
  </si>
  <si>
    <t>Hùng Đô</t>
  </si>
  <si>
    <t>Tề Lễ</t>
  </si>
  <si>
    <t>B</t>
  </si>
  <si>
    <t>NUÔI HỒ CHỨA</t>
  </si>
  <si>
    <t>Huyện Hạ Hòa</t>
  </si>
  <si>
    <t>Hồ Ngòi Vần</t>
  </si>
  <si>
    <t>Hồ Ao Châu</t>
  </si>
  <si>
    <t>Hồ Đầm Trì</t>
  </si>
  <si>
    <t>Hồ Cửa Khâu</t>
  </si>
  <si>
    <t>Huyện Cẩm Khê</t>
  </si>
  <si>
    <t>Hồ Dộc Gạo</t>
  </si>
  <si>
    <t>Hồ Đồng Ban</t>
  </si>
  <si>
    <t>Hồ Phượng Mao</t>
  </si>
  <si>
    <t>Hồ Suối Rồng</t>
  </si>
  <si>
    <t>Huyện Yên Lập</t>
  </si>
  <si>
    <t>Hồ Thượng Long</t>
  </si>
  <si>
    <t>Hồ Dộc Giang</t>
  </si>
  <si>
    <t>Huyện Tân Sơn</t>
  </si>
  <si>
    <t>Hồ Xuân Sơn</t>
  </si>
  <si>
    <t>Hồ Đầm Gai</t>
  </si>
  <si>
    <t>Huyện Thanh Ba</t>
  </si>
  <si>
    <t>Hồ Trằm Sắt</t>
  </si>
  <si>
    <t>Tổng cộng</t>
  </si>
  <si>
    <t>KẾ HOẠCH PHÁT TRIỂN CÁ LỒNG TRÊN SÔNG VÀ HỒ CHỨA GIAI ĐOẠN 2015 - 2020</t>
  </si>
  <si>
    <t>(Ban hành kèm theo Kế hoạch số         /KH-UBND ngày        /5/2015 của UBND tỉnh)</t>
  </si>
  <si>
    <t>Kế hoạch phát triển (Lồng)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</si>
</sst>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7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6"/>
      <name val="Arial"/>
      <family val="0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3" fontId="23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/>
    </xf>
    <xf numFmtId="3" fontId="23" fillId="20" borderId="10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0" fontId="24" fillId="20" borderId="10" xfId="0" applyFont="1" applyFill="1" applyBorder="1" applyAlignment="1">
      <alignment/>
    </xf>
    <xf numFmtId="3" fontId="24" fillId="20" borderId="10" xfId="0" applyNumberFormat="1" applyFont="1" applyFill="1" applyBorder="1" applyAlignment="1">
      <alignment/>
    </xf>
    <xf numFmtId="0" fontId="23" fillId="24" borderId="10" xfId="0" applyFont="1" applyFill="1" applyBorder="1" applyAlignment="1">
      <alignment/>
    </xf>
    <xf numFmtId="3" fontId="23" fillId="24" borderId="10" xfId="0" applyNumberFormat="1" applyFont="1" applyFill="1" applyBorder="1" applyAlignment="1">
      <alignment/>
    </xf>
    <xf numFmtId="0" fontId="23" fillId="24" borderId="0" xfId="0" applyFont="1" applyFill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21" fillId="0" borderId="0" xfId="0" applyFont="1" applyAlignment="1">
      <alignment horizontal="center"/>
    </xf>
    <xf numFmtId="3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43">
      <selection activeCell="C5" sqref="C5:C6"/>
    </sheetView>
  </sheetViews>
  <sheetFormatPr defaultColWidth="9.140625" defaultRowHeight="12.75"/>
  <cols>
    <col min="1" max="1" width="2.8515625" style="1" customWidth="1"/>
    <col min="2" max="2" width="23.140625" style="1" customWidth="1"/>
    <col min="3" max="3" width="10.8515625" style="2" customWidth="1"/>
    <col min="4" max="4" width="7.28125" style="1" customWidth="1"/>
    <col min="5" max="5" width="7.421875" style="1" customWidth="1"/>
    <col min="6" max="6" width="7.28125" style="1" customWidth="1"/>
    <col min="7" max="7" width="7.421875" style="1" customWidth="1"/>
    <col min="8" max="8" width="6.8515625" style="1" customWidth="1"/>
    <col min="9" max="9" width="7.140625" style="1" customWidth="1"/>
    <col min="10" max="10" width="7.57421875" style="1" customWidth="1"/>
    <col min="11" max="11" width="15.7109375" style="2" customWidth="1"/>
    <col min="12" max="14" width="9.140625" style="1" customWidth="1"/>
    <col min="15" max="15" width="10.28125" style="1" bestFit="1" customWidth="1"/>
    <col min="16" max="16384" width="9.140625" style="1" customWidth="1"/>
  </cols>
  <sheetData>
    <row r="1" spans="1:11" ht="15">
      <c r="A1" s="23" t="s">
        <v>76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>
      <c r="A2" s="28" t="s">
        <v>77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4" spans="1:11" s="4" customFormat="1" ht="16.5">
      <c r="A4" s="26" t="s">
        <v>0</v>
      </c>
      <c r="B4" s="26" t="s">
        <v>1</v>
      </c>
      <c r="C4" s="25" t="s">
        <v>78</v>
      </c>
      <c r="D4" s="25"/>
      <c r="E4" s="25"/>
      <c r="F4" s="25"/>
      <c r="G4" s="25"/>
      <c r="H4" s="25"/>
      <c r="I4" s="25"/>
      <c r="J4" s="25"/>
      <c r="K4" s="24" t="s">
        <v>2</v>
      </c>
    </row>
    <row r="5" spans="1:11" s="4" customFormat="1" ht="16.5">
      <c r="A5" s="26"/>
      <c r="B5" s="26"/>
      <c r="C5" s="27" t="s">
        <v>3</v>
      </c>
      <c r="D5" s="25" t="s">
        <v>4</v>
      </c>
      <c r="E5" s="25"/>
      <c r="F5" s="25"/>
      <c r="G5" s="25"/>
      <c r="H5" s="25"/>
      <c r="I5" s="25"/>
      <c r="J5" s="25"/>
      <c r="K5" s="24"/>
    </row>
    <row r="6" spans="1:11" s="4" customFormat="1" ht="16.5">
      <c r="A6" s="26"/>
      <c r="B6" s="26"/>
      <c r="C6" s="27"/>
      <c r="D6" s="3">
        <v>2014</v>
      </c>
      <c r="E6" s="3">
        <v>2015</v>
      </c>
      <c r="F6" s="3">
        <v>2016</v>
      </c>
      <c r="G6" s="3">
        <v>2017</v>
      </c>
      <c r="H6" s="3">
        <v>2018</v>
      </c>
      <c r="I6" s="3">
        <v>2019</v>
      </c>
      <c r="J6" s="3">
        <v>2020</v>
      </c>
      <c r="K6" s="24"/>
    </row>
    <row r="7" spans="1:11" s="4" customFormat="1" ht="16.5">
      <c r="A7" s="5" t="s">
        <v>5</v>
      </c>
      <c r="B7" s="5" t="s">
        <v>6</v>
      </c>
      <c r="C7" s="6">
        <f>C8+C26+C50</f>
        <v>1690</v>
      </c>
      <c r="D7" s="7">
        <f aca="true" t="shared" si="0" ref="D7:K7">+D8+D26+D50</f>
        <v>375</v>
      </c>
      <c r="E7" s="7">
        <f t="shared" si="0"/>
        <v>262</v>
      </c>
      <c r="F7" s="7">
        <f t="shared" si="0"/>
        <v>285</v>
      </c>
      <c r="G7" s="7">
        <f t="shared" si="0"/>
        <v>305</v>
      </c>
      <c r="H7" s="7">
        <f t="shared" si="0"/>
        <v>285</v>
      </c>
      <c r="I7" s="7">
        <f t="shared" si="0"/>
        <v>210</v>
      </c>
      <c r="J7" s="7">
        <f t="shared" si="0"/>
        <v>70</v>
      </c>
      <c r="K7" s="6">
        <f t="shared" si="0"/>
        <v>6225</v>
      </c>
    </row>
    <row r="8" spans="1:11" s="4" customFormat="1" ht="16.5">
      <c r="A8" s="8" t="s">
        <v>7</v>
      </c>
      <c r="B8" s="8" t="s">
        <v>8</v>
      </c>
      <c r="C8" s="9">
        <f aca="true" t="shared" si="1" ref="C8:K8">+C9+C12+C24</f>
        <v>660</v>
      </c>
      <c r="D8" s="8">
        <f t="shared" si="1"/>
        <v>85</v>
      </c>
      <c r="E8" s="8">
        <f t="shared" si="1"/>
        <v>100</v>
      </c>
      <c r="F8" s="8">
        <f t="shared" si="1"/>
        <v>105</v>
      </c>
      <c r="G8" s="8">
        <f t="shared" si="1"/>
        <v>105</v>
      </c>
      <c r="H8" s="8">
        <f t="shared" si="1"/>
        <v>95</v>
      </c>
      <c r="I8" s="8">
        <f t="shared" si="1"/>
        <v>80</v>
      </c>
      <c r="J8" s="8">
        <f t="shared" si="1"/>
        <v>70</v>
      </c>
      <c r="K8" s="9">
        <f t="shared" si="1"/>
        <v>2310</v>
      </c>
    </row>
    <row r="9" spans="1:12" s="12" customFormat="1" ht="16.5">
      <c r="A9" s="10">
        <v>1</v>
      </c>
      <c r="B9" s="10" t="s">
        <v>9</v>
      </c>
      <c r="C9" s="11">
        <f aca="true" t="shared" si="2" ref="C9:K9">SUM(C10:C11)</f>
        <v>45</v>
      </c>
      <c r="D9" s="10">
        <f t="shared" si="2"/>
        <v>0</v>
      </c>
      <c r="E9" s="10">
        <f t="shared" si="2"/>
        <v>0</v>
      </c>
      <c r="F9" s="10">
        <f t="shared" si="2"/>
        <v>10</v>
      </c>
      <c r="G9" s="10">
        <f t="shared" si="2"/>
        <v>10</v>
      </c>
      <c r="H9" s="10">
        <f t="shared" si="2"/>
        <v>10</v>
      </c>
      <c r="I9" s="10">
        <f t="shared" si="2"/>
        <v>10</v>
      </c>
      <c r="J9" s="10">
        <f t="shared" si="2"/>
        <v>5</v>
      </c>
      <c r="K9" s="11">
        <f t="shared" si="2"/>
        <v>450</v>
      </c>
      <c r="L9" s="4"/>
    </row>
    <row r="10" spans="1:12" s="15" customFormat="1" ht="16.5">
      <c r="A10" s="13"/>
      <c r="B10" s="13" t="s">
        <v>10</v>
      </c>
      <c r="C10" s="14">
        <f>SUM(D10:J10)</f>
        <v>25</v>
      </c>
      <c r="D10" s="13"/>
      <c r="E10" s="13"/>
      <c r="F10" s="13">
        <v>5</v>
      </c>
      <c r="G10" s="13">
        <v>5</v>
      </c>
      <c r="H10" s="13">
        <v>5</v>
      </c>
      <c r="I10" s="13">
        <v>5</v>
      </c>
      <c r="J10" s="13">
        <v>5</v>
      </c>
      <c r="K10" s="14">
        <v>300</v>
      </c>
      <c r="L10" s="4"/>
    </row>
    <row r="11" spans="1:12" s="15" customFormat="1" ht="16.5">
      <c r="A11" s="13"/>
      <c r="B11" s="13" t="s">
        <v>11</v>
      </c>
      <c r="C11" s="14">
        <f>SUM(D11:J11)</f>
        <v>20</v>
      </c>
      <c r="D11" s="13"/>
      <c r="E11" s="13"/>
      <c r="F11" s="13">
        <v>5</v>
      </c>
      <c r="G11" s="13">
        <v>5</v>
      </c>
      <c r="H11" s="13">
        <v>5</v>
      </c>
      <c r="I11" s="13">
        <v>5</v>
      </c>
      <c r="J11" s="13"/>
      <c r="K11" s="14">
        <v>150</v>
      </c>
      <c r="L11" s="4"/>
    </row>
    <row r="12" spans="1:12" s="12" customFormat="1" ht="16.5">
      <c r="A12" s="10">
        <v>2</v>
      </c>
      <c r="B12" s="10" t="s">
        <v>12</v>
      </c>
      <c r="C12" s="11">
        <f aca="true" t="shared" si="3" ref="C12:K12">SUM(C13:C23)</f>
        <v>565</v>
      </c>
      <c r="D12" s="10">
        <f t="shared" si="3"/>
        <v>85</v>
      </c>
      <c r="E12" s="10">
        <f t="shared" si="3"/>
        <v>100</v>
      </c>
      <c r="F12" s="10">
        <f t="shared" si="3"/>
        <v>85</v>
      </c>
      <c r="G12" s="10">
        <f t="shared" si="3"/>
        <v>85</v>
      </c>
      <c r="H12" s="10">
        <f t="shared" si="3"/>
        <v>75</v>
      </c>
      <c r="I12" s="10">
        <f t="shared" si="3"/>
        <v>70</v>
      </c>
      <c r="J12" s="10">
        <f t="shared" si="3"/>
        <v>65</v>
      </c>
      <c r="K12" s="11">
        <f t="shared" si="3"/>
        <v>1710</v>
      </c>
      <c r="L12" s="4"/>
    </row>
    <row r="13" spans="1:11" s="15" customFormat="1" ht="16.5">
      <c r="A13" s="13"/>
      <c r="B13" s="13" t="s">
        <v>13</v>
      </c>
      <c r="C13" s="14">
        <f aca="true" t="shared" si="4" ref="C13:C23">SUM(D13:J13)</f>
        <v>25</v>
      </c>
      <c r="D13" s="13"/>
      <c r="E13" s="13"/>
      <c r="F13" s="13">
        <v>5</v>
      </c>
      <c r="G13" s="13">
        <v>5</v>
      </c>
      <c r="H13" s="13">
        <v>5</v>
      </c>
      <c r="I13" s="13">
        <v>5</v>
      </c>
      <c r="J13" s="13">
        <v>5</v>
      </c>
      <c r="K13" s="14">
        <v>150</v>
      </c>
    </row>
    <row r="14" spans="1:11" s="15" customFormat="1" ht="16.5">
      <c r="A14" s="13"/>
      <c r="B14" s="13" t="s">
        <v>14</v>
      </c>
      <c r="C14" s="14">
        <f t="shared" si="4"/>
        <v>25</v>
      </c>
      <c r="D14" s="13"/>
      <c r="E14" s="13"/>
      <c r="F14" s="13">
        <v>5</v>
      </c>
      <c r="G14" s="13">
        <v>5</v>
      </c>
      <c r="H14" s="13">
        <v>5</v>
      </c>
      <c r="I14" s="13">
        <v>5</v>
      </c>
      <c r="J14" s="13">
        <v>5</v>
      </c>
      <c r="K14" s="14">
        <v>240</v>
      </c>
    </row>
    <row r="15" spans="1:11" s="15" customFormat="1" ht="16.5">
      <c r="A15" s="13"/>
      <c r="B15" s="13" t="s">
        <v>15</v>
      </c>
      <c r="C15" s="14">
        <f t="shared" si="4"/>
        <v>25</v>
      </c>
      <c r="D15" s="13"/>
      <c r="E15" s="13"/>
      <c r="F15" s="13">
        <v>5</v>
      </c>
      <c r="G15" s="13">
        <v>5</v>
      </c>
      <c r="H15" s="13">
        <v>5</v>
      </c>
      <c r="I15" s="13">
        <v>5</v>
      </c>
      <c r="J15" s="13">
        <v>5</v>
      </c>
      <c r="K15" s="14">
        <v>50</v>
      </c>
    </row>
    <row r="16" spans="1:11" s="15" customFormat="1" ht="16.5">
      <c r="A16" s="13"/>
      <c r="B16" s="13" t="s">
        <v>16</v>
      </c>
      <c r="C16" s="14">
        <f t="shared" si="4"/>
        <v>25</v>
      </c>
      <c r="D16" s="13"/>
      <c r="E16" s="13"/>
      <c r="F16" s="13">
        <v>5</v>
      </c>
      <c r="G16" s="13">
        <v>5</v>
      </c>
      <c r="H16" s="13">
        <v>5</v>
      </c>
      <c r="I16" s="13">
        <v>5</v>
      </c>
      <c r="J16" s="13">
        <v>5</v>
      </c>
      <c r="K16" s="14">
        <v>180</v>
      </c>
    </row>
    <row r="17" spans="1:11" s="15" customFormat="1" ht="16.5">
      <c r="A17" s="13"/>
      <c r="B17" s="13" t="s">
        <v>17</v>
      </c>
      <c r="C17" s="14">
        <f t="shared" si="4"/>
        <v>25</v>
      </c>
      <c r="D17" s="13"/>
      <c r="E17" s="13"/>
      <c r="F17" s="13">
        <v>5</v>
      </c>
      <c r="G17" s="13">
        <v>5</v>
      </c>
      <c r="H17" s="13">
        <v>5</v>
      </c>
      <c r="I17" s="13">
        <v>5</v>
      </c>
      <c r="J17" s="13">
        <v>5</v>
      </c>
      <c r="K17" s="14">
        <v>280</v>
      </c>
    </row>
    <row r="18" spans="1:11" s="15" customFormat="1" ht="16.5">
      <c r="A18" s="13"/>
      <c r="B18" s="13" t="s">
        <v>18</v>
      </c>
      <c r="C18" s="14">
        <f t="shared" si="4"/>
        <v>75</v>
      </c>
      <c r="D18" s="13">
        <v>22</v>
      </c>
      <c r="E18" s="13">
        <v>8</v>
      </c>
      <c r="F18" s="13">
        <v>10</v>
      </c>
      <c r="G18" s="13">
        <v>10</v>
      </c>
      <c r="H18" s="13">
        <v>10</v>
      </c>
      <c r="I18" s="13">
        <v>10</v>
      </c>
      <c r="J18" s="13">
        <v>5</v>
      </c>
      <c r="K18" s="14">
        <v>160</v>
      </c>
    </row>
    <row r="19" spans="1:11" s="15" customFormat="1" ht="16.5">
      <c r="A19" s="13"/>
      <c r="B19" s="13" t="s">
        <v>19</v>
      </c>
      <c r="C19" s="14">
        <f t="shared" si="4"/>
        <v>75</v>
      </c>
      <c r="D19" s="13">
        <v>24</v>
      </c>
      <c r="E19" s="13">
        <v>11</v>
      </c>
      <c r="F19" s="13">
        <v>10</v>
      </c>
      <c r="G19" s="13">
        <v>10</v>
      </c>
      <c r="H19" s="13">
        <v>10</v>
      </c>
      <c r="I19" s="13">
        <v>5</v>
      </c>
      <c r="J19" s="13">
        <v>5</v>
      </c>
      <c r="K19" s="14">
        <v>80</v>
      </c>
    </row>
    <row r="20" spans="1:11" s="15" customFormat="1" ht="16.5">
      <c r="A20" s="13"/>
      <c r="B20" s="13" t="s">
        <v>20</v>
      </c>
      <c r="C20" s="14">
        <f t="shared" si="4"/>
        <v>25</v>
      </c>
      <c r="D20" s="13"/>
      <c r="E20" s="13"/>
      <c r="F20" s="13">
        <v>5</v>
      </c>
      <c r="G20" s="13">
        <v>5</v>
      </c>
      <c r="H20" s="13">
        <v>5</v>
      </c>
      <c r="I20" s="13">
        <v>5</v>
      </c>
      <c r="J20" s="13">
        <v>5</v>
      </c>
      <c r="K20" s="14">
        <v>100</v>
      </c>
    </row>
    <row r="21" spans="1:11" s="15" customFormat="1" ht="16.5">
      <c r="A21" s="13"/>
      <c r="B21" s="13" t="s">
        <v>21</v>
      </c>
      <c r="C21" s="14">
        <f t="shared" si="4"/>
        <v>25</v>
      </c>
      <c r="D21" s="13"/>
      <c r="E21" s="13"/>
      <c r="F21" s="13">
        <v>5</v>
      </c>
      <c r="G21" s="13">
        <v>5</v>
      </c>
      <c r="H21" s="13">
        <v>5</v>
      </c>
      <c r="I21" s="13">
        <v>5</v>
      </c>
      <c r="J21" s="13">
        <v>5</v>
      </c>
      <c r="K21" s="14">
        <v>100</v>
      </c>
    </row>
    <row r="22" spans="1:11" s="15" customFormat="1" ht="16.5">
      <c r="A22" s="13"/>
      <c r="B22" s="13" t="s">
        <v>22</v>
      </c>
      <c r="C22" s="14">
        <f t="shared" si="4"/>
        <v>61</v>
      </c>
      <c r="D22" s="13"/>
      <c r="E22" s="13">
        <v>11</v>
      </c>
      <c r="F22" s="13">
        <v>10</v>
      </c>
      <c r="G22" s="13">
        <v>10</v>
      </c>
      <c r="H22" s="13">
        <v>10</v>
      </c>
      <c r="I22" s="13">
        <v>10</v>
      </c>
      <c r="J22" s="13">
        <v>10</v>
      </c>
      <c r="K22" s="14">
        <v>170</v>
      </c>
    </row>
    <row r="23" spans="1:11" s="15" customFormat="1" ht="16.5">
      <c r="A23" s="13"/>
      <c r="B23" s="13" t="s">
        <v>23</v>
      </c>
      <c r="C23" s="14">
        <f t="shared" si="4"/>
        <v>179</v>
      </c>
      <c r="D23" s="13">
        <v>39</v>
      </c>
      <c r="E23" s="13">
        <v>70</v>
      </c>
      <c r="F23" s="13">
        <v>20</v>
      </c>
      <c r="G23" s="13">
        <v>20</v>
      </c>
      <c r="H23" s="13">
        <v>10</v>
      </c>
      <c r="I23" s="13">
        <v>10</v>
      </c>
      <c r="J23" s="13">
        <v>10</v>
      </c>
      <c r="K23" s="14">
        <v>200</v>
      </c>
    </row>
    <row r="24" spans="1:12" s="12" customFormat="1" ht="16.5">
      <c r="A24" s="10">
        <v>3</v>
      </c>
      <c r="B24" s="10" t="s">
        <v>24</v>
      </c>
      <c r="C24" s="11">
        <f>SUM(C25)</f>
        <v>50</v>
      </c>
      <c r="D24" s="10"/>
      <c r="E24" s="10">
        <f>+E25</f>
        <v>0</v>
      </c>
      <c r="F24" s="10">
        <f>+F25</f>
        <v>10</v>
      </c>
      <c r="G24" s="10">
        <f>+G25</f>
        <v>10</v>
      </c>
      <c r="H24" s="10">
        <f>+H25</f>
        <v>10</v>
      </c>
      <c r="I24" s="10"/>
      <c r="J24" s="10"/>
      <c r="K24" s="11">
        <f>K25</f>
        <v>150</v>
      </c>
      <c r="L24" s="4"/>
    </row>
    <row r="25" spans="1:12" s="15" customFormat="1" ht="16.5">
      <c r="A25" s="13"/>
      <c r="B25" s="13" t="s">
        <v>25</v>
      </c>
      <c r="C25" s="14">
        <f>SUM(D25:J25)</f>
        <v>50</v>
      </c>
      <c r="D25" s="13"/>
      <c r="E25" s="13"/>
      <c r="F25" s="13">
        <v>10</v>
      </c>
      <c r="G25" s="13">
        <v>10</v>
      </c>
      <c r="H25" s="13">
        <v>10</v>
      </c>
      <c r="I25" s="13">
        <v>10</v>
      </c>
      <c r="J25" s="13">
        <v>10</v>
      </c>
      <c r="K25" s="14">
        <v>150</v>
      </c>
      <c r="L25" s="4"/>
    </row>
    <row r="26" spans="1:11" s="4" customFormat="1" ht="16.5">
      <c r="A26" s="8" t="s">
        <v>26</v>
      </c>
      <c r="B26" s="8" t="s">
        <v>27</v>
      </c>
      <c r="C26" s="9">
        <f aca="true" t="shared" si="5" ref="C26:I26">+C27+C36+C44</f>
        <v>965</v>
      </c>
      <c r="D26" s="8">
        <f t="shared" si="5"/>
        <v>103</v>
      </c>
      <c r="E26" s="8">
        <f t="shared" si="5"/>
        <v>162</v>
      </c>
      <c r="F26" s="8">
        <f t="shared" si="5"/>
        <v>180</v>
      </c>
      <c r="G26" s="8">
        <f t="shared" si="5"/>
        <v>200</v>
      </c>
      <c r="H26" s="8">
        <f t="shared" si="5"/>
        <v>190</v>
      </c>
      <c r="I26" s="8">
        <f t="shared" si="5"/>
        <v>130</v>
      </c>
      <c r="J26" s="8"/>
      <c r="K26" s="9">
        <f>+K27+K36+K44</f>
        <v>3850</v>
      </c>
    </row>
    <row r="27" spans="1:12" s="12" customFormat="1" ht="16.5">
      <c r="A27" s="10">
        <v>1</v>
      </c>
      <c r="B27" s="10" t="s">
        <v>28</v>
      </c>
      <c r="C27" s="11">
        <f aca="true" t="shared" si="6" ref="C27:I27">SUM(C28:C35)</f>
        <v>395</v>
      </c>
      <c r="D27" s="10">
        <f t="shared" si="6"/>
        <v>59</v>
      </c>
      <c r="E27" s="10">
        <f t="shared" si="6"/>
        <v>56</v>
      </c>
      <c r="F27" s="10">
        <f t="shared" si="6"/>
        <v>80</v>
      </c>
      <c r="G27" s="10">
        <f t="shared" si="6"/>
        <v>85</v>
      </c>
      <c r="H27" s="10">
        <f t="shared" si="6"/>
        <v>75</v>
      </c>
      <c r="I27" s="10">
        <f t="shared" si="6"/>
        <v>40</v>
      </c>
      <c r="J27" s="10"/>
      <c r="K27" s="11">
        <f>SUM(K28:K35)</f>
        <v>1500</v>
      </c>
      <c r="L27" s="4"/>
    </row>
    <row r="28" spans="1:12" s="15" customFormat="1" ht="16.5">
      <c r="A28" s="13"/>
      <c r="B28" s="13" t="s">
        <v>29</v>
      </c>
      <c r="C28" s="14">
        <f aca="true" t="shared" si="7" ref="C28:C35">SUM(D28:J28)</f>
        <v>45</v>
      </c>
      <c r="D28" s="13"/>
      <c r="E28" s="13">
        <v>5</v>
      </c>
      <c r="F28" s="13">
        <v>10</v>
      </c>
      <c r="G28" s="13">
        <v>10</v>
      </c>
      <c r="H28" s="13">
        <v>10</v>
      </c>
      <c r="I28" s="13">
        <v>10</v>
      </c>
      <c r="J28" s="13"/>
      <c r="K28" s="14">
        <v>100</v>
      </c>
      <c r="L28" s="4"/>
    </row>
    <row r="29" spans="1:12" s="15" customFormat="1" ht="16.5">
      <c r="A29" s="13"/>
      <c r="B29" s="13" t="s">
        <v>30</v>
      </c>
      <c r="C29" s="14">
        <f t="shared" si="7"/>
        <v>45</v>
      </c>
      <c r="D29" s="13"/>
      <c r="E29" s="13">
        <v>5</v>
      </c>
      <c r="F29" s="13">
        <v>10</v>
      </c>
      <c r="G29" s="13">
        <v>10</v>
      </c>
      <c r="H29" s="13">
        <v>10</v>
      </c>
      <c r="I29" s="13">
        <v>10</v>
      </c>
      <c r="J29" s="13"/>
      <c r="K29" s="14">
        <v>150</v>
      </c>
      <c r="L29" s="4"/>
    </row>
    <row r="30" spans="1:12" s="15" customFormat="1" ht="16.5">
      <c r="A30" s="13"/>
      <c r="B30" s="13" t="s">
        <v>31</v>
      </c>
      <c r="C30" s="14">
        <f t="shared" si="7"/>
        <v>40</v>
      </c>
      <c r="D30" s="13"/>
      <c r="E30" s="13">
        <v>10</v>
      </c>
      <c r="F30" s="13">
        <v>10</v>
      </c>
      <c r="G30" s="13">
        <v>10</v>
      </c>
      <c r="H30" s="13">
        <v>10</v>
      </c>
      <c r="I30" s="13"/>
      <c r="J30" s="13"/>
      <c r="K30" s="14">
        <v>150</v>
      </c>
      <c r="L30" s="4"/>
    </row>
    <row r="31" spans="1:11" s="15" customFormat="1" ht="16.5">
      <c r="A31" s="13"/>
      <c r="B31" s="13" t="s">
        <v>32</v>
      </c>
      <c r="C31" s="14">
        <f t="shared" si="7"/>
        <v>35</v>
      </c>
      <c r="D31" s="13"/>
      <c r="E31" s="13">
        <v>5</v>
      </c>
      <c r="F31" s="13">
        <v>10</v>
      </c>
      <c r="G31" s="13">
        <v>10</v>
      </c>
      <c r="H31" s="13">
        <v>10</v>
      </c>
      <c r="I31" s="13"/>
      <c r="J31" s="13"/>
      <c r="K31" s="14">
        <v>250</v>
      </c>
    </row>
    <row r="32" spans="1:12" s="15" customFormat="1" ht="16.5">
      <c r="A32" s="13"/>
      <c r="B32" s="13" t="s">
        <v>33</v>
      </c>
      <c r="C32" s="14">
        <f t="shared" si="7"/>
        <v>75</v>
      </c>
      <c r="D32" s="13">
        <v>43</v>
      </c>
      <c r="E32" s="13">
        <v>7</v>
      </c>
      <c r="F32" s="13">
        <v>10</v>
      </c>
      <c r="G32" s="13">
        <v>10</v>
      </c>
      <c r="H32" s="13">
        <v>5</v>
      </c>
      <c r="I32" s="13"/>
      <c r="J32" s="13"/>
      <c r="K32" s="14">
        <v>250</v>
      </c>
      <c r="L32" s="4"/>
    </row>
    <row r="33" spans="1:12" s="15" customFormat="1" ht="16.5">
      <c r="A33" s="13"/>
      <c r="B33" s="13" t="s">
        <v>34</v>
      </c>
      <c r="C33" s="14">
        <f t="shared" si="7"/>
        <v>45</v>
      </c>
      <c r="D33" s="13">
        <v>9</v>
      </c>
      <c r="E33" s="13">
        <v>6</v>
      </c>
      <c r="F33" s="13">
        <v>10</v>
      </c>
      <c r="G33" s="13">
        <v>10</v>
      </c>
      <c r="H33" s="13">
        <v>10</v>
      </c>
      <c r="I33" s="13"/>
      <c r="J33" s="13"/>
      <c r="K33" s="14">
        <v>250</v>
      </c>
      <c r="L33" s="4"/>
    </row>
    <row r="34" spans="1:12" s="15" customFormat="1" ht="16.5">
      <c r="A34" s="13"/>
      <c r="B34" s="13" t="s">
        <v>35</v>
      </c>
      <c r="C34" s="14">
        <f t="shared" si="7"/>
        <v>60</v>
      </c>
      <c r="D34" s="13">
        <v>7</v>
      </c>
      <c r="E34" s="13">
        <v>13</v>
      </c>
      <c r="F34" s="13">
        <v>10</v>
      </c>
      <c r="G34" s="13">
        <v>10</v>
      </c>
      <c r="H34" s="13">
        <v>10</v>
      </c>
      <c r="I34" s="13">
        <v>10</v>
      </c>
      <c r="J34" s="13"/>
      <c r="K34" s="14">
        <v>250</v>
      </c>
      <c r="L34" s="4"/>
    </row>
    <row r="35" spans="1:12" s="15" customFormat="1" ht="16.5">
      <c r="A35" s="13"/>
      <c r="B35" s="13" t="s">
        <v>36</v>
      </c>
      <c r="C35" s="14">
        <f t="shared" si="7"/>
        <v>50</v>
      </c>
      <c r="D35" s="13"/>
      <c r="E35" s="13">
        <v>5</v>
      </c>
      <c r="F35" s="13">
        <v>10</v>
      </c>
      <c r="G35" s="13">
        <v>15</v>
      </c>
      <c r="H35" s="13">
        <v>10</v>
      </c>
      <c r="I35" s="13">
        <v>10</v>
      </c>
      <c r="J35" s="13"/>
      <c r="K35" s="14">
        <v>100</v>
      </c>
      <c r="L35" s="4"/>
    </row>
    <row r="36" spans="1:12" s="12" customFormat="1" ht="16.5">
      <c r="A36" s="10">
        <v>2</v>
      </c>
      <c r="B36" s="10" t="s">
        <v>37</v>
      </c>
      <c r="C36" s="11">
        <f aca="true" t="shared" si="8" ref="C36:I36">SUM(C37:C43)</f>
        <v>265</v>
      </c>
      <c r="D36" s="10">
        <f t="shared" si="8"/>
        <v>23</v>
      </c>
      <c r="E36" s="10">
        <f t="shared" si="8"/>
        <v>42</v>
      </c>
      <c r="F36" s="10">
        <f t="shared" si="8"/>
        <v>50</v>
      </c>
      <c r="G36" s="10">
        <f t="shared" si="8"/>
        <v>55</v>
      </c>
      <c r="H36" s="10">
        <f t="shared" si="8"/>
        <v>55</v>
      </c>
      <c r="I36" s="10">
        <f t="shared" si="8"/>
        <v>40</v>
      </c>
      <c r="J36" s="10"/>
      <c r="K36" s="11">
        <f>SUM(K37:K43)</f>
        <v>1500</v>
      </c>
      <c r="L36" s="4"/>
    </row>
    <row r="37" spans="1:11" s="15" customFormat="1" ht="16.5">
      <c r="A37" s="13"/>
      <c r="B37" s="13" t="s">
        <v>38</v>
      </c>
      <c r="C37" s="14">
        <f aca="true" t="shared" si="9" ref="C37:C43">SUM(D37:J37)</f>
        <v>25</v>
      </c>
      <c r="D37" s="13"/>
      <c r="E37" s="13">
        <v>5</v>
      </c>
      <c r="F37" s="13">
        <v>5</v>
      </c>
      <c r="G37" s="13">
        <v>5</v>
      </c>
      <c r="H37" s="13">
        <v>5</v>
      </c>
      <c r="I37" s="13">
        <v>5</v>
      </c>
      <c r="J37" s="13"/>
      <c r="K37" s="14">
        <v>250</v>
      </c>
    </row>
    <row r="38" spans="1:12" s="15" customFormat="1" ht="16.5">
      <c r="A38" s="13"/>
      <c r="B38" s="13" t="s">
        <v>39</v>
      </c>
      <c r="C38" s="14">
        <f t="shared" si="9"/>
        <v>35</v>
      </c>
      <c r="D38" s="13">
        <v>15</v>
      </c>
      <c r="E38" s="13">
        <v>5</v>
      </c>
      <c r="F38" s="13">
        <v>5</v>
      </c>
      <c r="G38" s="13">
        <v>5</v>
      </c>
      <c r="H38" s="13">
        <v>5</v>
      </c>
      <c r="I38" s="13"/>
      <c r="J38" s="13"/>
      <c r="K38" s="14">
        <v>250</v>
      </c>
      <c r="L38" s="4"/>
    </row>
    <row r="39" spans="1:12" s="15" customFormat="1" ht="16.5">
      <c r="A39" s="13"/>
      <c r="B39" s="13" t="s">
        <v>40</v>
      </c>
      <c r="C39" s="14">
        <f t="shared" si="9"/>
        <v>50</v>
      </c>
      <c r="D39" s="13"/>
      <c r="E39" s="13">
        <v>10</v>
      </c>
      <c r="F39" s="13">
        <v>10</v>
      </c>
      <c r="G39" s="13">
        <v>10</v>
      </c>
      <c r="H39" s="13">
        <v>10</v>
      </c>
      <c r="I39" s="13">
        <v>10</v>
      </c>
      <c r="J39" s="13"/>
      <c r="K39" s="14">
        <v>200</v>
      </c>
      <c r="L39" s="4"/>
    </row>
    <row r="40" spans="1:12" s="15" customFormat="1" ht="16.5">
      <c r="A40" s="13"/>
      <c r="B40" s="13" t="s">
        <v>41</v>
      </c>
      <c r="C40" s="14">
        <f t="shared" si="9"/>
        <v>25</v>
      </c>
      <c r="D40" s="13"/>
      <c r="E40" s="13">
        <v>5</v>
      </c>
      <c r="F40" s="13">
        <v>5</v>
      </c>
      <c r="G40" s="13">
        <v>5</v>
      </c>
      <c r="H40" s="13">
        <v>5</v>
      </c>
      <c r="I40" s="13">
        <v>5</v>
      </c>
      <c r="J40" s="13"/>
      <c r="K40" s="14">
        <v>200</v>
      </c>
      <c r="L40" s="4"/>
    </row>
    <row r="41" spans="1:12" s="15" customFormat="1" ht="16.5">
      <c r="A41" s="13"/>
      <c r="B41" s="13" t="s">
        <v>42</v>
      </c>
      <c r="C41" s="14">
        <f t="shared" si="9"/>
        <v>45</v>
      </c>
      <c r="D41" s="13"/>
      <c r="E41" s="13">
        <v>5</v>
      </c>
      <c r="F41" s="13">
        <v>10</v>
      </c>
      <c r="G41" s="13">
        <v>10</v>
      </c>
      <c r="H41" s="13">
        <v>10</v>
      </c>
      <c r="I41" s="13">
        <v>10</v>
      </c>
      <c r="J41" s="13"/>
      <c r="K41" s="14">
        <v>300</v>
      </c>
      <c r="L41" s="4"/>
    </row>
    <row r="42" spans="1:12" s="15" customFormat="1" ht="16.5">
      <c r="A42" s="13"/>
      <c r="B42" s="13" t="s">
        <v>43</v>
      </c>
      <c r="C42" s="14">
        <f t="shared" si="9"/>
        <v>40</v>
      </c>
      <c r="D42" s="13"/>
      <c r="E42" s="13">
        <v>5</v>
      </c>
      <c r="F42" s="13">
        <v>5</v>
      </c>
      <c r="G42" s="13">
        <v>10</v>
      </c>
      <c r="H42" s="13">
        <v>10</v>
      </c>
      <c r="I42" s="13">
        <v>10</v>
      </c>
      <c r="J42" s="13"/>
      <c r="K42" s="14">
        <v>150</v>
      </c>
      <c r="L42" s="4"/>
    </row>
    <row r="43" spans="1:12" s="15" customFormat="1" ht="16.5">
      <c r="A43" s="13"/>
      <c r="B43" s="13" t="s">
        <v>44</v>
      </c>
      <c r="C43" s="14">
        <f t="shared" si="9"/>
        <v>45</v>
      </c>
      <c r="D43" s="13">
        <v>8</v>
      </c>
      <c r="E43" s="13">
        <v>7</v>
      </c>
      <c r="F43" s="13">
        <v>10</v>
      </c>
      <c r="G43" s="13">
        <v>10</v>
      </c>
      <c r="H43" s="13">
        <v>10</v>
      </c>
      <c r="I43" s="13"/>
      <c r="J43" s="13"/>
      <c r="K43" s="14">
        <v>150</v>
      </c>
      <c r="L43" s="4"/>
    </row>
    <row r="44" spans="1:12" s="12" customFormat="1" ht="16.5">
      <c r="A44" s="10">
        <v>3</v>
      </c>
      <c r="B44" s="10" t="s">
        <v>45</v>
      </c>
      <c r="C44" s="11">
        <f aca="true" t="shared" si="10" ref="C44:I44">SUM(C45:C49)</f>
        <v>305</v>
      </c>
      <c r="D44" s="10">
        <f t="shared" si="10"/>
        <v>21</v>
      </c>
      <c r="E44" s="10">
        <f t="shared" si="10"/>
        <v>64</v>
      </c>
      <c r="F44" s="10">
        <f t="shared" si="10"/>
        <v>50</v>
      </c>
      <c r="G44" s="10">
        <f t="shared" si="10"/>
        <v>60</v>
      </c>
      <c r="H44" s="10">
        <f t="shared" si="10"/>
        <v>60</v>
      </c>
      <c r="I44" s="10">
        <f t="shared" si="10"/>
        <v>50</v>
      </c>
      <c r="J44" s="10"/>
      <c r="K44" s="11">
        <f>SUM(K45:K49)</f>
        <v>850</v>
      </c>
      <c r="L44" s="4"/>
    </row>
    <row r="45" spans="1:12" s="15" customFormat="1" ht="16.5">
      <c r="A45" s="13"/>
      <c r="B45" s="13" t="s">
        <v>46</v>
      </c>
      <c r="C45" s="14">
        <f>SUM(D45:J45)</f>
        <v>67</v>
      </c>
      <c r="D45" s="13">
        <v>8</v>
      </c>
      <c r="E45" s="13">
        <v>19</v>
      </c>
      <c r="F45" s="13">
        <v>10</v>
      </c>
      <c r="G45" s="13">
        <v>10</v>
      </c>
      <c r="H45" s="13">
        <v>10</v>
      </c>
      <c r="I45" s="13">
        <v>10</v>
      </c>
      <c r="J45" s="13"/>
      <c r="K45" s="14">
        <v>200</v>
      </c>
      <c r="L45" s="4"/>
    </row>
    <row r="46" spans="1:12" s="15" customFormat="1" ht="16.5">
      <c r="A46" s="13"/>
      <c r="B46" s="13" t="s">
        <v>47</v>
      </c>
      <c r="C46" s="14">
        <f>SUM(D46:J46)</f>
        <v>53</v>
      </c>
      <c r="D46" s="13">
        <v>13</v>
      </c>
      <c r="E46" s="13">
        <v>10</v>
      </c>
      <c r="F46" s="13">
        <v>10</v>
      </c>
      <c r="G46" s="13">
        <v>10</v>
      </c>
      <c r="H46" s="13">
        <v>10</v>
      </c>
      <c r="I46" s="13"/>
      <c r="J46" s="13"/>
      <c r="K46" s="14">
        <v>150</v>
      </c>
      <c r="L46" s="4"/>
    </row>
    <row r="47" spans="1:11" s="15" customFormat="1" ht="16.5">
      <c r="A47" s="13"/>
      <c r="B47" s="13" t="s">
        <v>48</v>
      </c>
      <c r="C47" s="14">
        <f>SUM(D47:J47)</f>
        <v>40</v>
      </c>
      <c r="D47" s="13"/>
      <c r="E47" s="13">
        <v>5</v>
      </c>
      <c r="F47" s="13">
        <v>5</v>
      </c>
      <c r="G47" s="13">
        <v>10</v>
      </c>
      <c r="H47" s="13">
        <v>10</v>
      </c>
      <c r="I47" s="13">
        <v>10</v>
      </c>
      <c r="J47" s="13"/>
      <c r="K47" s="14">
        <v>100</v>
      </c>
    </row>
    <row r="48" spans="1:12" s="15" customFormat="1" ht="16.5">
      <c r="A48" s="13"/>
      <c r="B48" s="13" t="s">
        <v>49</v>
      </c>
      <c r="C48" s="14">
        <f>SUM(D48:J48)</f>
        <v>35</v>
      </c>
      <c r="D48" s="13"/>
      <c r="E48" s="13"/>
      <c r="F48" s="13">
        <v>5</v>
      </c>
      <c r="G48" s="13">
        <v>10</v>
      </c>
      <c r="H48" s="13">
        <v>10</v>
      </c>
      <c r="I48" s="13">
        <v>10</v>
      </c>
      <c r="J48" s="13"/>
      <c r="K48" s="14">
        <v>250</v>
      </c>
      <c r="L48" s="4"/>
    </row>
    <row r="49" spans="1:12" s="15" customFormat="1" ht="16.5">
      <c r="A49" s="13"/>
      <c r="B49" s="13" t="s">
        <v>27</v>
      </c>
      <c r="C49" s="14">
        <f>SUM(D49:J49)</f>
        <v>110</v>
      </c>
      <c r="D49" s="13"/>
      <c r="E49" s="13">
        <v>30</v>
      </c>
      <c r="F49" s="13">
        <v>20</v>
      </c>
      <c r="G49" s="13">
        <v>20</v>
      </c>
      <c r="H49" s="13">
        <v>20</v>
      </c>
      <c r="I49" s="13">
        <v>20</v>
      </c>
      <c r="J49" s="13"/>
      <c r="K49" s="14">
        <v>150</v>
      </c>
      <c r="L49" s="4"/>
    </row>
    <row r="50" spans="1:12" s="12" customFormat="1" ht="16.5">
      <c r="A50" s="16" t="s">
        <v>50</v>
      </c>
      <c r="B50" s="16" t="s">
        <v>51</v>
      </c>
      <c r="C50" s="17">
        <f>+C51</f>
        <v>65</v>
      </c>
      <c r="D50" s="16">
        <f>+D51</f>
        <v>187</v>
      </c>
      <c r="E50" s="16"/>
      <c r="F50" s="16"/>
      <c r="G50" s="16"/>
      <c r="H50" s="16"/>
      <c r="I50" s="16"/>
      <c r="J50" s="16"/>
      <c r="K50" s="17">
        <v>65</v>
      </c>
      <c r="L50" s="4"/>
    </row>
    <row r="51" spans="1:12" s="12" customFormat="1" ht="16.5">
      <c r="A51" s="10">
        <v>1</v>
      </c>
      <c r="B51" s="10" t="s">
        <v>24</v>
      </c>
      <c r="C51" s="11">
        <f>SUM(C52:C54)</f>
        <v>65</v>
      </c>
      <c r="D51" s="10">
        <f>+D52+D53+D54</f>
        <v>187</v>
      </c>
      <c r="E51" s="10"/>
      <c r="F51" s="10"/>
      <c r="G51" s="10"/>
      <c r="H51" s="10"/>
      <c r="I51" s="10"/>
      <c r="J51" s="10"/>
      <c r="K51" s="11"/>
      <c r="L51" s="4"/>
    </row>
    <row r="52" spans="1:12" s="15" customFormat="1" ht="16.5">
      <c r="A52" s="13"/>
      <c r="B52" s="13" t="s">
        <v>52</v>
      </c>
      <c r="C52" s="14">
        <v>40</v>
      </c>
      <c r="D52" s="13">
        <v>187</v>
      </c>
      <c r="E52" s="13"/>
      <c r="F52" s="13"/>
      <c r="G52" s="13"/>
      <c r="H52" s="13"/>
      <c r="I52" s="13"/>
      <c r="J52" s="13"/>
      <c r="K52" s="14"/>
      <c r="L52" s="4"/>
    </row>
    <row r="53" spans="1:12" s="15" customFormat="1" ht="16.5">
      <c r="A53" s="13"/>
      <c r="B53" s="13" t="s">
        <v>53</v>
      </c>
      <c r="C53" s="14">
        <f>SUM(D53:J53)</f>
        <v>10</v>
      </c>
      <c r="D53" s="13"/>
      <c r="E53" s="13">
        <v>10</v>
      </c>
      <c r="F53" s="13"/>
      <c r="G53" s="13"/>
      <c r="H53" s="13"/>
      <c r="I53" s="13"/>
      <c r="J53" s="13"/>
      <c r="K53" s="14"/>
      <c r="L53" s="4"/>
    </row>
    <row r="54" spans="1:12" s="15" customFormat="1" ht="16.5">
      <c r="A54" s="13"/>
      <c r="B54" s="13" t="s">
        <v>54</v>
      </c>
      <c r="C54" s="14">
        <f>SUM(D54:J54)</f>
        <v>15</v>
      </c>
      <c r="D54" s="13"/>
      <c r="E54" s="13">
        <v>15</v>
      </c>
      <c r="F54" s="13"/>
      <c r="G54" s="13"/>
      <c r="H54" s="13"/>
      <c r="I54" s="13"/>
      <c r="J54" s="13"/>
      <c r="K54" s="14"/>
      <c r="L54" s="4"/>
    </row>
    <row r="55" spans="1:11" s="20" customFormat="1" ht="16.5">
      <c r="A55" s="18" t="s">
        <v>55</v>
      </c>
      <c r="B55" s="18" t="s">
        <v>56</v>
      </c>
      <c r="C55" s="19">
        <f aca="true" t="shared" si="11" ref="C55:I55">C56+C61+C64+C67+C70+C72+C74</f>
        <v>280</v>
      </c>
      <c r="D55" s="18">
        <f t="shared" si="11"/>
        <v>54</v>
      </c>
      <c r="E55" s="18">
        <f t="shared" si="11"/>
        <v>45</v>
      </c>
      <c r="F55" s="18">
        <f t="shared" si="11"/>
        <v>57</v>
      </c>
      <c r="G55" s="18">
        <f t="shared" si="11"/>
        <v>65</v>
      </c>
      <c r="H55" s="18">
        <f t="shared" si="11"/>
        <v>39</v>
      </c>
      <c r="I55" s="18">
        <f t="shared" si="11"/>
        <v>20</v>
      </c>
      <c r="J55" s="18"/>
      <c r="K55" s="19">
        <v>280</v>
      </c>
    </row>
    <row r="56" spans="1:12" s="12" customFormat="1" ht="16.5">
      <c r="A56" s="10">
        <v>1</v>
      </c>
      <c r="B56" s="10" t="s">
        <v>57</v>
      </c>
      <c r="C56" s="11">
        <f>SUM(C57:C60)</f>
        <v>150</v>
      </c>
      <c r="D56" s="10">
        <f aca="true" t="shared" si="12" ref="D56:I56">+D57+D58+D59+D60</f>
        <v>49</v>
      </c>
      <c r="E56" s="10">
        <f t="shared" si="12"/>
        <v>22</v>
      </c>
      <c r="F56" s="10">
        <f t="shared" si="12"/>
        <v>26</v>
      </c>
      <c r="G56" s="10">
        <f t="shared" si="12"/>
        <v>28</v>
      </c>
      <c r="H56" s="10">
        <f t="shared" si="12"/>
        <v>15</v>
      </c>
      <c r="I56" s="10">
        <f t="shared" si="12"/>
        <v>10</v>
      </c>
      <c r="J56" s="10"/>
      <c r="K56" s="11"/>
      <c r="L56" s="4"/>
    </row>
    <row r="57" spans="1:12" s="15" customFormat="1" ht="16.5">
      <c r="A57" s="13"/>
      <c r="B57" s="13" t="s">
        <v>58</v>
      </c>
      <c r="C57" s="14">
        <f>SUM(D57:J57)</f>
        <v>80</v>
      </c>
      <c r="D57" s="13">
        <v>49</v>
      </c>
      <c r="E57" s="13">
        <v>11</v>
      </c>
      <c r="F57" s="13">
        <v>10</v>
      </c>
      <c r="G57" s="13">
        <v>10</v>
      </c>
      <c r="H57" s="13"/>
      <c r="I57" s="13"/>
      <c r="J57" s="13"/>
      <c r="K57" s="14"/>
      <c r="L57" s="4"/>
    </row>
    <row r="58" spans="1:12" s="15" customFormat="1" ht="16.5">
      <c r="A58" s="13"/>
      <c r="B58" s="13" t="s">
        <v>59</v>
      </c>
      <c r="C58" s="14">
        <f>SUM(D58:J58)</f>
        <v>50</v>
      </c>
      <c r="D58" s="13"/>
      <c r="E58" s="13">
        <v>5</v>
      </c>
      <c r="F58" s="13">
        <v>10</v>
      </c>
      <c r="G58" s="13">
        <v>10</v>
      </c>
      <c r="H58" s="13">
        <v>15</v>
      </c>
      <c r="I58" s="13">
        <v>10</v>
      </c>
      <c r="J58" s="13"/>
      <c r="K58" s="14"/>
      <c r="L58" s="4"/>
    </row>
    <row r="59" spans="1:12" s="15" customFormat="1" ht="16.5">
      <c r="A59" s="13"/>
      <c r="B59" s="13" t="s">
        <v>60</v>
      </c>
      <c r="C59" s="14">
        <f>SUM(D59:J59)</f>
        <v>10</v>
      </c>
      <c r="D59" s="13"/>
      <c r="E59" s="13">
        <v>3</v>
      </c>
      <c r="F59" s="13">
        <v>3</v>
      </c>
      <c r="G59" s="13">
        <v>4</v>
      </c>
      <c r="H59" s="13"/>
      <c r="I59" s="13"/>
      <c r="J59" s="13"/>
      <c r="K59" s="14"/>
      <c r="L59" s="4"/>
    </row>
    <row r="60" spans="1:12" s="15" customFormat="1" ht="16.5">
      <c r="A60" s="13"/>
      <c r="B60" s="13" t="s">
        <v>61</v>
      </c>
      <c r="C60" s="14">
        <f>SUM(D60:J60)</f>
        <v>10</v>
      </c>
      <c r="D60" s="13"/>
      <c r="E60" s="13">
        <v>3</v>
      </c>
      <c r="F60" s="13">
        <v>3</v>
      </c>
      <c r="G60" s="13">
        <v>4</v>
      </c>
      <c r="H60" s="13"/>
      <c r="I60" s="13"/>
      <c r="J60" s="13"/>
      <c r="K60" s="14"/>
      <c r="L60" s="4"/>
    </row>
    <row r="61" spans="1:12" s="12" customFormat="1" ht="16.5">
      <c r="A61" s="10">
        <v>2</v>
      </c>
      <c r="B61" s="10" t="s">
        <v>62</v>
      </c>
      <c r="C61" s="11">
        <f>SUM(C62:C63)</f>
        <v>20</v>
      </c>
      <c r="D61" s="10"/>
      <c r="E61" s="10">
        <f>+E62+E63</f>
        <v>6</v>
      </c>
      <c r="F61" s="10">
        <f>+F62+F63</f>
        <v>6</v>
      </c>
      <c r="G61" s="10">
        <f>+G62+G63</f>
        <v>8</v>
      </c>
      <c r="H61" s="10"/>
      <c r="I61" s="10"/>
      <c r="J61" s="10"/>
      <c r="K61" s="11"/>
      <c r="L61" s="4"/>
    </row>
    <row r="62" spans="1:12" s="15" customFormat="1" ht="16.5">
      <c r="A62" s="13"/>
      <c r="B62" s="13" t="s">
        <v>63</v>
      </c>
      <c r="C62" s="14">
        <f>SUM(D62:J62)</f>
        <v>10</v>
      </c>
      <c r="D62" s="13"/>
      <c r="E62" s="13">
        <v>3</v>
      </c>
      <c r="F62" s="13">
        <v>3</v>
      </c>
      <c r="G62" s="13">
        <v>4</v>
      </c>
      <c r="H62" s="13"/>
      <c r="I62" s="13"/>
      <c r="J62" s="13"/>
      <c r="K62" s="14"/>
      <c r="L62" s="4"/>
    </row>
    <row r="63" spans="1:12" s="15" customFormat="1" ht="16.5">
      <c r="A63" s="13"/>
      <c r="B63" s="13" t="s">
        <v>64</v>
      </c>
      <c r="C63" s="14">
        <f>SUM(D63:J63)</f>
        <v>10</v>
      </c>
      <c r="D63" s="13"/>
      <c r="E63" s="13">
        <v>3</v>
      </c>
      <c r="F63" s="13">
        <v>3</v>
      </c>
      <c r="G63" s="13">
        <v>4</v>
      </c>
      <c r="H63" s="13"/>
      <c r="I63" s="13"/>
      <c r="J63" s="13"/>
      <c r="K63" s="14"/>
      <c r="L63" s="4"/>
    </row>
    <row r="64" spans="1:12" s="12" customFormat="1" ht="16.5">
      <c r="A64" s="10">
        <v>3</v>
      </c>
      <c r="B64" s="10" t="s">
        <v>12</v>
      </c>
      <c r="C64" s="11">
        <f>+C65+C66</f>
        <v>40</v>
      </c>
      <c r="D64" s="10"/>
      <c r="E64" s="10">
        <f>+E65+E66</f>
        <v>6</v>
      </c>
      <c r="F64" s="10">
        <f>+F65+F66</f>
        <v>8</v>
      </c>
      <c r="G64" s="10">
        <f>+G65+G66</f>
        <v>11</v>
      </c>
      <c r="H64" s="10">
        <f>+H65+H66</f>
        <v>10</v>
      </c>
      <c r="I64" s="10">
        <f>+I65+I66</f>
        <v>5</v>
      </c>
      <c r="J64" s="10"/>
      <c r="K64" s="11"/>
      <c r="L64" s="4"/>
    </row>
    <row r="65" spans="1:12" s="15" customFormat="1" ht="16.5">
      <c r="A65" s="13"/>
      <c r="B65" s="13" t="s">
        <v>65</v>
      </c>
      <c r="C65" s="14">
        <f>SUM(D65:I65)</f>
        <v>30</v>
      </c>
      <c r="D65" s="13"/>
      <c r="E65" s="13">
        <v>3</v>
      </c>
      <c r="F65" s="13">
        <v>5</v>
      </c>
      <c r="G65" s="13">
        <v>7</v>
      </c>
      <c r="H65" s="13">
        <v>10</v>
      </c>
      <c r="I65" s="13">
        <v>5</v>
      </c>
      <c r="J65" s="13"/>
      <c r="K65" s="14"/>
      <c r="L65" s="4"/>
    </row>
    <row r="66" spans="1:12" s="15" customFormat="1" ht="16.5">
      <c r="A66" s="13"/>
      <c r="B66" s="13" t="s">
        <v>66</v>
      </c>
      <c r="C66" s="14">
        <f>SUM(D66:I66)</f>
        <v>10</v>
      </c>
      <c r="D66" s="13"/>
      <c r="E66" s="13">
        <v>3</v>
      </c>
      <c r="F66" s="13">
        <v>3</v>
      </c>
      <c r="G66" s="13">
        <v>4</v>
      </c>
      <c r="H66" s="13"/>
      <c r="I66" s="13"/>
      <c r="J66" s="13"/>
      <c r="K66" s="14"/>
      <c r="L66" s="4"/>
    </row>
    <row r="67" spans="1:12" s="12" customFormat="1" ht="16.5">
      <c r="A67" s="10">
        <v>4</v>
      </c>
      <c r="B67" s="10" t="s">
        <v>67</v>
      </c>
      <c r="C67" s="11">
        <f>+C68+C69</f>
        <v>40</v>
      </c>
      <c r="D67" s="10"/>
      <c r="E67" s="10">
        <f>+E68+E69</f>
        <v>6</v>
      </c>
      <c r="F67" s="10">
        <f>+F68+F69</f>
        <v>8</v>
      </c>
      <c r="G67" s="10">
        <f>+G68+G69</f>
        <v>11</v>
      </c>
      <c r="H67" s="10">
        <f>+H68+H69</f>
        <v>10</v>
      </c>
      <c r="I67" s="10">
        <f>+I68+I69</f>
        <v>5</v>
      </c>
      <c r="J67" s="10"/>
      <c r="K67" s="11"/>
      <c r="L67" s="4"/>
    </row>
    <row r="68" spans="1:12" s="15" customFormat="1" ht="16.5">
      <c r="A68" s="13"/>
      <c r="B68" s="13" t="s">
        <v>68</v>
      </c>
      <c r="C68" s="14">
        <f>SUM(D68:J68)</f>
        <v>30</v>
      </c>
      <c r="D68" s="13"/>
      <c r="E68" s="13">
        <v>3</v>
      </c>
      <c r="F68" s="13">
        <v>5</v>
      </c>
      <c r="G68" s="13">
        <v>7</v>
      </c>
      <c r="H68" s="13">
        <v>10</v>
      </c>
      <c r="I68" s="13">
        <v>5</v>
      </c>
      <c r="J68" s="13"/>
      <c r="K68" s="14"/>
      <c r="L68" s="4"/>
    </row>
    <row r="69" spans="1:12" ht="16.5">
      <c r="A69" s="21"/>
      <c r="B69" s="21" t="s">
        <v>69</v>
      </c>
      <c r="C69" s="14">
        <f>SUM(D69:J69)</f>
        <v>10</v>
      </c>
      <c r="D69" s="21"/>
      <c r="E69" s="21">
        <v>3</v>
      </c>
      <c r="F69" s="21">
        <v>3</v>
      </c>
      <c r="G69" s="21">
        <v>4</v>
      </c>
      <c r="H69" s="21"/>
      <c r="I69" s="21"/>
      <c r="J69" s="21"/>
      <c r="K69" s="22"/>
      <c r="L69" s="4"/>
    </row>
    <row r="70" spans="1:12" s="12" customFormat="1" ht="16.5">
      <c r="A70" s="10">
        <v>5</v>
      </c>
      <c r="B70" s="10" t="s">
        <v>70</v>
      </c>
      <c r="C70" s="11">
        <f>C71</f>
        <v>10</v>
      </c>
      <c r="D70" s="10">
        <f>D71</f>
        <v>5</v>
      </c>
      <c r="E70" s="10">
        <f>E71</f>
        <v>2</v>
      </c>
      <c r="F70" s="10">
        <f>F71</f>
        <v>3</v>
      </c>
      <c r="G70" s="10"/>
      <c r="H70" s="10"/>
      <c r="I70" s="10"/>
      <c r="J70" s="10"/>
      <c r="K70" s="11"/>
      <c r="L70" s="4"/>
    </row>
    <row r="71" spans="1:12" s="15" customFormat="1" ht="16.5">
      <c r="A71" s="13"/>
      <c r="B71" s="13" t="s">
        <v>71</v>
      </c>
      <c r="C71" s="14">
        <f>SUM(D72:J72)</f>
        <v>10</v>
      </c>
      <c r="D71" s="13">
        <v>5</v>
      </c>
      <c r="E71" s="13">
        <v>2</v>
      </c>
      <c r="F71" s="13">
        <v>3</v>
      </c>
      <c r="G71" s="13"/>
      <c r="H71" s="13"/>
      <c r="I71" s="13"/>
      <c r="J71" s="13"/>
      <c r="K71" s="14"/>
      <c r="L71" s="4"/>
    </row>
    <row r="72" spans="1:12" s="12" customFormat="1" ht="16.5">
      <c r="A72" s="10">
        <v>6</v>
      </c>
      <c r="B72" s="10" t="s">
        <v>9</v>
      </c>
      <c r="C72" s="11">
        <f>C73</f>
        <v>10</v>
      </c>
      <c r="D72" s="10"/>
      <c r="E72" s="10"/>
      <c r="F72" s="10">
        <f>F73</f>
        <v>3</v>
      </c>
      <c r="G72" s="10">
        <f>G73</f>
        <v>3</v>
      </c>
      <c r="H72" s="10">
        <f>H73</f>
        <v>4</v>
      </c>
      <c r="I72" s="10"/>
      <c r="J72" s="10"/>
      <c r="K72" s="11"/>
      <c r="L72" s="4"/>
    </row>
    <row r="73" spans="1:12" s="15" customFormat="1" ht="16.5">
      <c r="A73" s="13"/>
      <c r="B73" s="13" t="s">
        <v>72</v>
      </c>
      <c r="C73" s="14">
        <f>SUM(D73:J73)</f>
        <v>10</v>
      </c>
      <c r="D73" s="13"/>
      <c r="E73" s="13"/>
      <c r="F73" s="13">
        <v>3</v>
      </c>
      <c r="G73" s="13">
        <v>3</v>
      </c>
      <c r="H73" s="13">
        <v>4</v>
      </c>
      <c r="I73" s="13"/>
      <c r="J73" s="13"/>
      <c r="K73" s="14"/>
      <c r="L73" s="4"/>
    </row>
    <row r="74" spans="1:12" s="12" customFormat="1" ht="16.5">
      <c r="A74" s="10">
        <v>7</v>
      </c>
      <c r="B74" s="10" t="s">
        <v>73</v>
      </c>
      <c r="C74" s="11">
        <f>+C75</f>
        <v>10</v>
      </c>
      <c r="D74" s="10"/>
      <c r="E74" s="10">
        <f>+E75</f>
        <v>3</v>
      </c>
      <c r="F74" s="10">
        <f>+F75</f>
        <v>3</v>
      </c>
      <c r="G74" s="10">
        <f>+G75</f>
        <v>4</v>
      </c>
      <c r="H74" s="10"/>
      <c r="I74" s="10"/>
      <c r="J74" s="10"/>
      <c r="K74" s="11"/>
      <c r="L74" s="4"/>
    </row>
    <row r="75" spans="1:12" s="15" customFormat="1" ht="16.5">
      <c r="A75" s="13"/>
      <c r="B75" s="13" t="s">
        <v>74</v>
      </c>
      <c r="C75" s="14">
        <f>SUM(D75:J75)</f>
        <v>10</v>
      </c>
      <c r="D75" s="13"/>
      <c r="E75" s="13">
        <v>3</v>
      </c>
      <c r="F75" s="13">
        <v>3</v>
      </c>
      <c r="G75" s="13">
        <v>4</v>
      </c>
      <c r="H75" s="13"/>
      <c r="I75" s="13"/>
      <c r="J75" s="13"/>
      <c r="K75" s="14"/>
      <c r="L75" s="4"/>
    </row>
    <row r="76" spans="1:12" s="15" customFormat="1" ht="16.5">
      <c r="A76" s="18"/>
      <c r="B76" s="18" t="s">
        <v>75</v>
      </c>
      <c r="C76" s="19">
        <f aca="true" t="shared" si="13" ref="C76:K76">+C55+C7</f>
        <v>1970</v>
      </c>
      <c r="D76" s="18">
        <f t="shared" si="13"/>
        <v>429</v>
      </c>
      <c r="E76" s="18">
        <f t="shared" si="13"/>
        <v>307</v>
      </c>
      <c r="F76" s="18">
        <f t="shared" si="13"/>
        <v>342</v>
      </c>
      <c r="G76" s="18">
        <f t="shared" si="13"/>
        <v>370</v>
      </c>
      <c r="H76" s="18">
        <f t="shared" si="13"/>
        <v>324</v>
      </c>
      <c r="I76" s="18">
        <f t="shared" si="13"/>
        <v>230</v>
      </c>
      <c r="J76" s="18">
        <f t="shared" si="13"/>
        <v>70</v>
      </c>
      <c r="K76" s="19">
        <f t="shared" si="13"/>
        <v>6505</v>
      </c>
      <c r="L76" s="4"/>
    </row>
  </sheetData>
  <sheetProtection/>
  <mergeCells count="8">
    <mergeCell ref="A1:K1"/>
    <mergeCell ref="K4:K6"/>
    <mergeCell ref="C4:J4"/>
    <mergeCell ref="D5:J5"/>
    <mergeCell ref="A4:A6"/>
    <mergeCell ref="B4:B6"/>
    <mergeCell ref="C5:C6"/>
    <mergeCell ref="A2:K2"/>
  </mergeCells>
  <printOptions/>
  <pageMargins left="0.32" right="0.2" top="0.33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Admin</cp:lastModifiedBy>
  <cp:lastPrinted>2015-05-22T08:16:29Z</cp:lastPrinted>
  <dcterms:created xsi:type="dcterms:W3CDTF">2015-06-17T10:03:11Z</dcterms:created>
  <dcterms:modified xsi:type="dcterms:W3CDTF">2015-06-01T08:13:22Z</dcterms:modified>
  <cp:category/>
  <cp:version/>
  <cp:contentType/>
  <cp:contentStatus/>
</cp:coreProperties>
</file>